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45" windowWidth="13215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<sst xmlns="http://schemas.openxmlformats.org/spreadsheetml/2006/main" count="35" uniqueCount="29">
  <si>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Ue</t>
  </si>
  <si>
    <t>Ur</t>
  </si>
  <si>
    <t>Ua=</t>
  </si>
  <si>
    <t>xr(Ur-Ua)+</t>
  </si>
  <si>
    <t>xe(Ue-Ua)</t>
  </si>
  <si>
    <t>Ra(kOhm)</t>
  </si>
  <si>
    <t>Rr(kOhm)</t>
  </si>
  <si>
    <t>Re(kOhm)</t>
  </si>
  <si>
    <t>-20..+20V</t>
  </si>
  <si>
    <t>0..20V</t>
  </si>
  <si>
    <t xml:space="preserve">             n.b.</t>
  </si>
  <si>
    <t>0..40V</t>
  </si>
  <si>
    <t>0..80V</t>
  </si>
  <si>
    <t>Ue min..max</t>
  </si>
  <si>
    <t>Ua min..max</t>
  </si>
  <si>
    <t>Ergebnis</t>
  </si>
  <si>
    <t>xr=Ra/Rr</t>
  </si>
  <si>
    <t>xe=Ra/Re</t>
  </si>
  <si>
    <t>Beispiele</t>
  </si>
  <si>
    <t>0..10V</t>
  </si>
  <si>
    <t>n.b.</t>
  </si>
  <si>
    <t>-10..+10V</t>
  </si>
  <si>
    <t>120+12</t>
  </si>
  <si>
    <t>75||75</t>
  </si>
  <si>
    <t>56||470</t>
  </si>
  <si>
    <t>Ua = 0..2,5V (ADC-Eingangsspannung)</t>
  </si>
  <si>
    <t>Ur = 5V (Referenzspannung)</t>
  </si>
  <si>
    <t>Werte in die grünen Felder eingeben</t>
  </si>
  <si>
    <t>27||330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</si>
</sst>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2" borderId="0" xfId="0" applyNumberFormat="1" applyFont="1" applyFill="1" applyAlignment="1">
      <alignment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18</xdr:row>
      <xdr:rowOff>9525</xdr:rowOff>
    </xdr:from>
    <xdr:to>
      <xdr:col>3</xdr:col>
      <xdr:colOff>742950</xdr:colOff>
      <xdr:row>32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19150"/>
          <a:ext cx="29337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45" zoomScaleNormal="145" workbookViewId="0" topLeftCell="A1">
      <selection activeCell="I32" sqref="I32"/>
    </sheetView>
  </sheetViews>
  <sheetFormatPr defaultColWidth="11.421875" defaultRowHeight="12.75"/>
  <cols>
    <col min="4" max="4" width="12.57421875" style="0" bestFit="1" customWidth="1"/>
  </cols>
  <sheetData>
    <row r="1" spans="1:6" ht="12.75">
      <c r="A1" s="3" t="s">
        <v>27</v>
      </c>
      <c r="B1" s="4"/>
      <c r="C1" s="4"/>
      <c r="F1" s="5" t="s">
        <v>15</v>
      </c>
    </row>
    <row r="3" spans="1:7" ht="12.75">
      <c r="A3" t="s">
        <v>13</v>
      </c>
      <c r="B3" t="s">
        <v>14</v>
      </c>
      <c r="C3" t="s">
        <v>1</v>
      </c>
      <c r="E3" t="s">
        <v>5</v>
      </c>
      <c r="F3" t="s">
        <v>6</v>
      </c>
      <c r="G3" t="s">
        <v>7</v>
      </c>
    </row>
    <row r="4" spans="1:8" ht="12.75">
      <c r="A4" s="8">
        <v>-10</v>
      </c>
      <c r="B4" s="8">
        <v>0</v>
      </c>
      <c r="C4" s="8">
        <v>5</v>
      </c>
      <c r="D4" s="7"/>
      <c r="E4" s="8">
        <v>10</v>
      </c>
      <c r="F4" s="6">
        <f>IF(A13=0,"unendlich",E4/A13)</f>
        <v>5.000000001</v>
      </c>
      <c r="G4" s="6">
        <f>IF(A18=0,"unendlich",IF(A18="unendlich",0,E4/A18))</f>
        <v>10.00000004</v>
      </c>
      <c r="H4" s="2">
        <f>IF(F4&lt;0,"negativer Widerstand -&gt; Ur erhöhen!!","")</f>
      </c>
    </row>
    <row r="5" spans="1:7" ht="12.75">
      <c r="A5" s="8">
        <v>10</v>
      </c>
      <c r="B5" s="8">
        <v>5</v>
      </c>
      <c r="C5" s="7"/>
      <c r="D5" s="7"/>
      <c r="E5" s="7"/>
      <c r="F5" s="7"/>
      <c r="G5" s="7"/>
    </row>
    <row r="6" spans="1:4" ht="12.75" hidden="1">
      <c r="A6" s="9"/>
      <c r="B6" s="9" t="s">
        <v>16</v>
      </c>
      <c r="C6" s="9" t="s">
        <v>17</v>
      </c>
      <c r="D6" s="9"/>
    </row>
    <row r="7" spans="1:4" ht="12.75" hidden="1">
      <c r="A7" s="9" t="s">
        <v>2</v>
      </c>
      <c r="B7" s="9" t="s">
        <v>3</v>
      </c>
      <c r="C7" s="9" t="s">
        <v>4</v>
      </c>
      <c r="D7" s="10"/>
    </row>
    <row r="8" spans="1:4" ht="12.75" hidden="1">
      <c r="A8" s="11">
        <f>B4</f>
        <v>0</v>
      </c>
      <c r="B8" s="11">
        <f>C4-B4</f>
        <v>5</v>
      </c>
      <c r="C8" s="11">
        <f>A4-B4</f>
        <v>-10</v>
      </c>
      <c r="D8" s="11"/>
    </row>
    <row r="9" spans="1:4" ht="12.75" hidden="1">
      <c r="A9" s="11">
        <f>B5</f>
        <v>5</v>
      </c>
      <c r="B9" s="11">
        <f>C4-B5</f>
        <v>0</v>
      </c>
      <c r="C9" s="11">
        <f>A5-B5</f>
        <v>5</v>
      </c>
      <c r="D9" s="11"/>
    </row>
    <row r="10" spans="1:4" ht="12.75" hidden="1">
      <c r="A10" s="11"/>
      <c r="B10" s="11"/>
      <c r="C10" s="11"/>
      <c r="D10" s="11">
        <f>C8/(C9+0.000000001)</f>
        <v>-1.9999999996</v>
      </c>
    </row>
    <row r="11" spans="1:4" ht="12.75" hidden="1">
      <c r="A11" s="11">
        <f>A9*D10</f>
        <v>-9.999999998</v>
      </c>
      <c r="B11" s="11">
        <f>B9*D10</f>
        <v>0</v>
      </c>
      <c r="C11" s="11">
        <f>C9*D10</f>
        <v>-9.999999998</v>
      </c>
      <c r="D11" s="11"/>
    </row>
    <row r="12" spans="1:4" ht="12.75" hidden="1">
      <c r="A12" s="11">
        <f>A8-A11</f>
        <v>9.999999998</v>
      </c>
      <c r="B12" s="11">
        <f>B8-B11</f>
        <v>5</v>
      </c>
      <c r="C12" s="11">
        <f>C8-C11</f>
        <v>-2.000000165480742E-09</v>
      </c>
      <c r="D12" s="11" t="str">
        <f>IF(C12=0,"","&lt;--- C10 muss 0 sein!!")</f>
        <v>&lt;--- C10 muss 0 sein!!</v>
      </c>
    </row>
    <row r="13" spans="1:4" ht="12.75" hidden="1">
      <c r="A13" s="11">
        <f>A12/B12</f>
        <v>1.9999999996</v>
      </c>
      <c r="B13" s="11"/>
      <c r="C13" s="11"/>
      <c r="D13" s="11"/>
    </row>
    <row r="14" spans="1:4" ht="12.75" hidden="1">
      <c r="A14" s="11"/>
      <c r="B14" s="11"/>
      <c r="C14" s="11"/>
      <c r="D14" s="11"/>
    </row>
    <row r="15" spans="1:4" ht="12.75" hidden="1">
      <c r="A15" s="11"/>
      <c r="B15" s="11"/>
      <c r="C15" s="11"/>
      <c r="D15" s="11">
        <f>B8/(B9+0.00000001)</f>
        <v>500000000</v>
      </c>
    </row>
    <row r="16" spans="1:4" ht="12.75" hidden="1">
      <c r="A16" s="11">
        <f>A9*D15</f>
        <v>2500000000</v>
      </c>
      <c r="B16" s="11">
        <f>B9*D15</f>
        <v>0</v>
      </c>
      <c r="C16" s="11">
        <f>C9*D15</f>
        <v>2500000000</v>
      </c>
      <c r="D16" s="11"/>
    </row>
    <row r="17" spans="1:4" ht="12.75" hidden="1">
      <c r="A17" s="11">
        <f>A8-A16</f>
        <v>-2500000000</v>
      </c>
      <c r="B17" s="11">
        <f>B8-B16</f>
        <v>5</v>
      </c>
      <c r="C17" s="11">
        <f>C8-C16</f>
        <v>-2500000010</v>
      </c>
      <c r="D17" s="11"/>
    </row>
    <row r="18" spans="1:4" ht="12.75" hidden="1">
      <c r="A18" s="11">
        <f>IF(C17=0,"unendlich",A17/C17)</f>
        <v>0.999999996</v>
      </c>
      <c r="B18" s="11" t="str">
        <f>IF(B17=0,"","                 ^--- B15 muss 0 sein!!")</f>
        <v>                 ^--- B15 muss 0 sein!!</v>
      </c>
      <c r="C18" s="11"/>
      <c r="D18" s="11"/>
    </row>
    <row r="20" ht="12.75">
      <c r="E20" t="s">
        <v>18</v>
      </c>
    </row>
    <row r="21" ht="12.75">
      <c r="E21" t="s">
        <v>26</v>
      </c>
    </row>
    <row r="22" ht="12.75">
      <c r="E22" t="s">
        <v>25</v>
      </c>
    </row>
    <row r="23" spans="5:8" ht="12.75">
      <c r="E23" t="s">
        <v>0</v>
      </c>
      <c r="F23" t="s">
        <v>5</v>
      </c>
      <c r="G23" t="s">
        <v>6</v>
      </c>
      <c r="H23" t="s">
        <v>7</v>
      </c>
    </row>
    <row r="24" spans="5:8" ht="12.75">
      <c r="E24" s="1" t="s">
        <v>8</v>
      </c>
      <c r="F24" s="12">
        <v>12</v>
      </c>
      <c r="G24" s="12">
        <v>33</v>
      </c>
      <c r="H24" s="12" t="s">
        <v>22</v>
      </c>
    </row>
    <row r="25" spans="5:8" ht="12.75">
      <c r="E25" s="1" t="s">
        <v>21</v>
      </c>
      <c r="F25" s="12">
        <v>15</v>
      </c>
      <c r="G25" s="12" t="s">
        <v>23</v>
      </c>
      <c r="H25" s="12">
        <v>75</v>
      </c>
    </row>
    <row r="26" spans="5:8" ht="12.75">
      <c r="E26" s="1" t="s">
        <v>21</v>
      </c>
      <c r="F26" s="12">
        <v>10</v>
      </c>
      <c r="G26" s="12" t="s">
        <v>28</v>
      </c>
      <c r="H26" s="12" t="s">
        <v>24</v>
      </c>
    </row>
    <row r="27" spans="1:8" ht="12.75">
      <c r="A27" s="1"/>
      <c r="E27" t="s">
        <v>19</v>
      </c>
      <c r="F27" s="12">
        <v>10</v>
      </c>
      <c r="G27" s="12" t="s">
        <v>20</v>
      </c>
      <c r="H27" s="12">
        <v>30</v>
      </c>
    </row>
    <row r="28" spans="5:8" ht="12.75">
      <c r="E28" s="1" t="s">
        <v>9</v>
      </c>
      <c r="F28" s="12">
        <v>13</v>
      </c>
      <c r="G28" s="12" t="s">
        <v>10</v>
      </c>
      <c r="H28" s="12">
        <v>91</v>
      </c>
    </row>
    <row r="29" spans="5:8" ht="12.75">
      <c r="E29" t="s">
        <v>11</v>
      </c>
      <c r="F29" s="12">
        <v>10</v>
      </c>
      <c r="G29" s="12" t="s">
        <v>10</v>
      </c>
      <c r="H29" s="12">
        <v>150</v>
      </c>
    </row>
    <row r="30" spans="5:8" ht="12.75">
      <c r="E30" s="1" t="s">
        <v>12</v>
      </c>
      <c r="F30" s="12">
        <v>10</v>
      </c>
      <c r="G30" s="12" t="s">
        <v>10</v>
      </c>
      <c r="H30" s="12">
        <v>310</v>
      </c>
    </row>
  </sheetData>
  <printOptions/>
  <pageMargins left="0.31" right="0.24" top="1" bottom="1" header="0.4921259845" footer="0.492125984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Maschinenfabrik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TEH4</dc:creator>
  <cp:keywords/>
  <dc:description/>
  <cp:lastModifiedBy>Lothar Miller</cp:lastModifiedBy>
  <cp:lastPrinted>2009-03-10T08:52:15Z</cp:lastPrinted>
  <dcterms:created xsi:type="dcterms:W3CDTF">2002-07-10T07:40:32Z</dcterms:created>
  <dcterms:modified xsi:type="dcterms:W3CDTF">2009-03-10T08:57:44Z</dcterms:modified>
  <cp:category/>
  <cp:version/>
  <cp:contentType/>
  <cp:contentStatus/>
</cp:coreProperties>
</file>